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ome\Documents\CKQ\Finances\Remboursements\"/>
    </mc:Choice>
  </mc:AlternateContent>
  <xr:revisionPtr revIDLastSave="0" documentId="13_ncr:1_{27766827-F16C-4262-B0A6-6E975E69BA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lletin de dépenses" sheetId="1" r:id="rId1"/>
    <sheet name="Feuil2" sheetId="2" r:id="rId2"/>
  </sheets>
  <definedNames>
    <definedName name="_xlnm.Print_Area" localSheetId="0">'Bulletin de dépenses'!$A$1:$P$37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G10" i="1"/>
  <c r="F10" i="1"/>
  <c r="G9" i="1"/>
  <c r="F9" i="1"/>
  <c r="M30" i="1" l="1"/>
  <c r="K30" i="1"/>
  <c r="I30" i="1"/>
  <c r="P30" i="1"/>
  <c r="M29" i="1"/>
  <c r="K29" i="1"/>
  <c r="I29" i="1"/>
  <c r="P29" i="1"/>
  <c r="M28" i="1"/>
  <c r="K28" i="1"/>
  <c r="I28" i="1"/>
  <c r="P28" i="1"/>
  <c r="M27" i="1"/>
  <c r="K27" i="1"/>
  <c r="I27" i="1"/>
  <c r="S27" i="1"/>
  <c r="P27" i="1"/>
  <c r="M26" i="1"/>
  <c r="K26" i="1"/>
  <c r="I26" i="1"/>
  <c r="P26" i="1"/>
  <c r="M25" i="1"/>
  <c r="K25" i="1"/>
  <c r="I25" i="1"/>
  <c r="P25" i="1"/>
  <c r="M24" i="1"/>
  <c r="K24" i="1"/>
  <c r="I24" i="1"/>
  <c r="P24" i="1"/>
  <c r="M23" i="1"/>
  <c r="K23" i="1"/>
  <c r="I23" i="1"/>
  <c r="P23" i="1"/>
  <c r="M22" i="1"/>
  <c r="K22" i="1"/>
  <c r="I22" i="1"/>
  <c r="P22" i="1"/>
  <c r="M21" i="1"/>
  <c r="K21" i="1"/>
  <c r="I21" i="1"/>
  <c r="P21" i="1"/>
  <c r="M20" i="1"/>
  <c r="K20" i="1"/>
  <c r="I20" i="1"/>
  <c r="P20" i="1"/>
  <c r="M19" i="1"/>
  <c r="K19" i="1"/>
  <c r="I19" i="1"/>
  <c r="P19" i="1"/>
  <c r="M18" i="1"/>
  <c r="K18" i="1"/>
  <c r="I18" i="1"/>
  <c r="P18" i="1"/>
  <c r="M17" i="1"/>
  <c r="K17" i="1"/>
  <c r="I17" i="1"/>
  <c r="P17" i="1"/>
  <c r="M16" i="1"/>
  <c r="K16" i="1"/>
  <c r="I16" i="1"/>
  <c r="P16" i="1"/>
  <c r="M15" i="1"/>
  <c r="K15" i="1"/>
  <c r="I15" i="1"/>
  <c r="P15" i="1"/>
  <c r="M14" i="1"/>
  <c r="K14" i="1"/>
  <c r="I14" i="1"/>
  <c r="P14" i="1"/>
  <c r="M13" i="1"/>
  <c r="K13" i="1"/>
  <c r="I13" i="1"/>
  <c r="S13" i="1"/>
  <c r="P13" i="1"/>
  <c r="M12" i="1"/>
  <c r="K12" i="1"/>
  <c r="I12" i="1"/>
  <c r="P12" i="1"/>
  <c r="M11" i="1"/>
  <c r="K11" i="1"/>
  <c r="I11" i="1"/>
  <c r="P11" i="1"/>
  <c r="M10" i="1"/>
  <c r="K10" i="1"/>
  <c r="I10" i="1"/>
  <c r="P10" i="1"/>
  <c r="P9" i="1"/>
  <c r="U15" i="1"/>
  <c r="T15" i="1"/>
  <c r="U26" i="1"/>
  <c r="T26" i="1"/>
  <c r="U25" i="1"/>
  <c r="T25" i="1"/>
  <c r="U23" i="1"/>
  <c r="T23" i="1"/>
  <c r="U24" i="1"/>
  <c r="T24" i="1"/>
  <c r="S24" i="1"/>
  <c r="U27" i="1"/>
  <c r="T27" i="1"/>
  <c r="U13" i="1"/>
  <c r="T13" i="1"/>
  <c r="M9" i="1"/>
  <c r="K9" i="1"/>
  <c r="I9" i="1"/>
  <c r="R15" i="1" l="1"/>
  <c r="R23" i="1"/>
  <c r="R26" i="1"/>
  <c r="S26" i="1"/>
  <c r="S25" i="1"/>
  <c r="R24" i="1"/>
  <c r="R25" i="1"/>
  <c r="S23" i="1"/>
  <c r="R27" i="1"/>
  <c r="R13" i="1"/>
  <c r="U11" i="1" l="1"/>
  <c r="T11" i="1"/>
  <c r="S11" i="1"/>
  <c r="R11" i="1" l="1"/>
  <c r="S15" i="1"/>
  <c r="R12" i="1"/>
  <c r="R9" i="1" l="1"/>
  <c r="Y29" i="1"/>
  <c r="U14" i="1" l="1"/>
  <c r="T14" i="1"/>
  <c r="U12" i="1"/>
  <c r="T12" i="1"/>
  <c r="U10" i="1"/>
  <c r="T10" i="1"/>
  <c r="U9" i="1"/>
  <c r="T9" i="1"/>
  <c r="R10" i="1" l="1"/>
  <c r="U31" i="1"/>
  <c r="D35" i="1" s="1"/>
  <c r="R14" i="1"/>
  <c r="T31" i="1"/>
  <c r="C35" i="1" s="1"/>
  <c r="S14" i="1"/>
  <c r="S9" i="1"/>
  <c r="S12" i="1"/>
  <c r="S10" i="1"/>
  <c r="S31" i="1" l="1"/>
  <c r="B35" i="1" s="1"/>
  <c r="Y28" i="1"/>
  <c r="W16" i="1"/>
  <c r="Q31" i="1"/>
  <c r="O35" i="1" s="1"/>
  <c r="W17" i="1"/>
  <c r="V21" i="1"/>
  <c r="W18" i="1"/>
  <c r="V19" i="1"/>
  <c r="V20" i="1"/>
  <c r="X22" i="1" l="1"/>
  <c r="X31" i="1" s="1"/>
  <c r="K35" i="1" s="1"/>
  <c r="W31" i="1"/>
  <c r="H35" i="1" s="1"/>
  <c r="R31" i="1"/>
  <c r="A35" i="1" s="1"/>
  <c r="V31" i="1"/>
  <c r="E35" i="1" s="1"/>
  <c r="P31" i="1"/>
  <c r="Y31" i="1" l="1"/>
  <c r="N35" i="1" l="1"/>
  <c r="P35" i="1" s="1"/>
</calcChain>
</file>

<file path=xl/sharedStrings.xml><?xml version="1.0" encoding="utf-8"?>
<sst xmlns="http://schemas.openxmlformats.org/spreadsheetml/2006/main" count="98" uniqueCount="53">
  <si>
    <t>Date</t>
  </si>
  <si>
    <t>Total</t>
  </si>
  <si>
    <t>Projet</t>
  </si>
  <si>
    <t>Je certifie que les dépenses ci-haut mentionnées ont été strictement encourues pour la raison invoquée ci-haut.</t>
  </si>
  <si>
    <t>Approuvé par</t>
  </si>
  <si>
    <t>Mandataire</t>
  </si>
  <si>
    <t>Chèque #</t>
  </si>
  <si>
    <t>Montant</t>
  </si>
  <si>
    <t>Nom:</t>
  </si>
  <si>
    <t>KM</t>
  </si>
  <si>
    <t>Repas</t>
  </si>
  <si>
    <t>déjeuner</t>
  </si>
  <si>
    <t>dîner</t>
  </si>
  <si>
    <t>souper</t>
  </si>
  <si>
    <t>Hébergement</t>
  </si>
  <si>
    <t>Autres</t>
  </si>
  <si>
    <t>dépenses</t>
  </si>
  <si>
    <t>partiel</t>
  </si>
  <si>
    <t>Lieu</t>
  </si>
  <si>
    <t>Téléphone</t>
  </si>
  <si>
    <t>Cellulaire</t>
  </si>
  <si>
    <t>Courriel:</t>
  </si>
  <si>
    <t>Otterburn</t>
  </si>
  <si>
    <t>Lac Beauport</t>
  </si>
  <si>
    <t>Cartierville</t>
  </si>
  <si>
    <t>Lac Sergent</t>
  </si>
  <si>
    <t xml:space="preserve">Régate </t>
  </si>
  <si>
    <t>Prov. Longue distance</t>
  </si>
  <si>
    <t>Fonction</t>
  </si>
  <si>
    <t>Sherbrooke</t>
  </si>
  <si>
    <t>Trois-Rivières</t>
  </si>
  <si>
    <t>P.S. : Inclure les pièces justificatives, reçus et factures</t>
  </si>
  <si>
    <t>Essais provinciaux</t>
  </si>
  <si>
    <t>Provinciaux M16 et +</t>
  </si>
  <si>
    <t>Provinciaux M14 et -</t>
  </si>
  <si>
    <t>Officiel en chef</t>
  </si>
  <si>
    <t>Officiel de départ</t>
  </si>
  <si>
    <t>Officiel sur l'eau</t>
  </si>
  <si>
    <t>Officiel d'arrivée</t>
  </si>
  <si>
    <t>Lachine</t>
  </si>
  <si>
    <t>Lac-Beauport</t>
  </si>
  <si>
    <t>OFFICIELS SAISON 2024 - Régates régionales, provincial et championnats</t>
  </si>
  <si>
    <t>Shawinigan</t>
  </si>
  <si>
    <t>Date:</t>
  </si>
  <si>
    <t>Drummondville</t>
  </si>
  <si>
    <t>Onake</t>
  </si>
  <si>
    <t>Cascades</t>
  </si>
  <si>
    <t>Pointe-Claire</t>
  </si>
  <si>
    <t>Choisir</t>
  </si>
  <si>
    <t>Contrôle bateau</t>
  </si>
  <si>
    <t>Format</t>
  </si>
  <si>
    <t>AA-MM-JJ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</si>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</sst>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#,##0.00\ [$$-C0C]"/>
    <numFmt numFmtId="166" formatCode="#,##0\ &quot;$&quot;"/>
    <numFmt numFmtId="167" formatCode="_ * #,##0.00_)\ [$$-C0C]_ ;_ * \(#,##0.00\)\ [$$-C0C]_ ;_ * &quot;-&quot;??_)\ [$$-C0C]_ ;_ @_ "/>
    <numFmt numFmtId="168" formatCode="#,##0.00\ &quot;$&quot;"/>
    <numFmt numFmtId="169" formatCode="[$-C0C]d\ mmmm\,\ yyyy;@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67" fontId="1" fillId="0" borderId="1" xfId="0" applyNumberFormat="1" applyFont="1" applyBorder="1" applyAlignment="1" applyProtection="1">
      <alignment horizontal="right" vertical="center"/>
      <protection locked="0"/>
    </xf>
    <xf numFmtId="0" fontId="4" fillId="6" borderId="0" xfId="0" applyFont="1" applyFill="1"/>
    <xf numFmtId="0" fontId="7" fillId="6" borderId="0" xfId="0" applyFont="1" applyFill="1"/>
    <xf numFmtId="0" fontId="6" fillId="0" borderId="0" xfId="0" applyFont="1"/>
    <xf numFmtId="0" fontId="4" fillId="0" borderId="0" xfId="0" applyFont="1"/>
    <xf numFmtId="0" fontId="5" fillId="6" borderId="0" xfId="0" applyFont="1" applyFill="1"/>
    <xf numFmtId="0" fontId="10" fillId="6" borderId="0" xfId="0" applyFont="1" applyFill="1" applyAlignment="1">
      <alignment vertical="center"/>
    </xf>
    <xf numFmtId="0" fontId="9" fillId="6" borderId="0" xfId="0" applyFont="1" applyFill="1"/>
    <xf numFmtId="0" fontId="8" fillId="6" borderId="0" xfId="1" applyFill="1" applyBorder="1" applyAlignment="1" applyProtection="1"/>
    <xf numFmtId="164" fontId="4" fillId="6" borderId="0" xfId="0" applyNumberFormat="1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4" fillId="6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6" fillId="6" borderId="0" xfId="0" applyFont="1" applyFill="1"/>
    <xf numFmtId="0" fontId="4" fillId="4" borderId="0" xfId="0" applyFont="1" applyFill="1" applyAlignment="1">
      <alignment horizontal="center" vertical="center"/>
    </xf>
    <xf numFmtId="169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168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0" xfId="0" applyNumberFormat="1" applyFont="1" applyFill="1" applyAlignment="1">
      <alignment horizontal="right" vertical="center"/>
    </xf>
    <xf numFmtId="16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6" borderId="0" xfId="0" applyFont="1" applyFill="1" applyAlignment="1">
      <alignment horizontal="left"/>
    </xf>
    <xf numFmtId="0" fontId="5" fillId="6" borderId="0" xfId="0" applyFont="1" applyFill="1" applyAlignment="1">
      <alignment vertical="center"/>
    </xf>
    <xf numFmtId="168" fontId="5" fillId="6" borderId="0" xfId="0" applyNumberFormat="1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165" fontId="4" fillId="5" borderId="2" xfId="0" applyNumberFormat="1" applyFont="1" applyFill="1" applyBorder="1"/>
    <xf numFmtId="0" fontId="5" fillId="0" borderId="0" xfId="0" applyFont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3" fillId="2" borderId="10" xfId="0" applyNumberFormat="1" applyFont="1" applyFill="1" applyBorder="1" applyAlignment="1">
      <alignment horizontal="center" vertical="center"/>
    </xf>
    <xf numFmtId="167" fontId="3" fillId="2" borderId="11" xfId="0" applyNumberFormat="1" applyFont="1" applyFill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3" fillId="7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6" fillId="6" borderId="0" xfId="0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164" fontId="6" fillId="6" borderId="0" xfId="0" applyNumberFormat="1" applyFont="1" applyFill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/>
    </xf>
    <xf numFmtId="164" fontId="4" fillId="6" borderId="7" xfId="0" applyNumberFormat="1" applyFont="1" applyFill="1" applyBorder="1" applyAlignment="1" applyProtection="1">
      <alignment horizontal="center"/>
      <protection locked="0"/>
    </xf>
    <xf numFmtId="164" fontId="4" fillId="6" borderId="9" xfId="0" applyNumberFormat="1" applyFont="1" applyFill="1" applyBorder="1" applyAlignment="1" applyProtection="1">
      <alignment horizontal="center"/>
      <protection locked="0"/>
    </xf>
    <xf numFmtId="0" fontId="10" fillId="6" borderId="0" xfId="0" applyFont="1" applyFill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left"/>
      <protection locked="0"/>
    </xf>
    <xf numFmtId="0" fontId="8" fillId="6" borderId="4" xfId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167" fontId="3" fillId="2" borderId="14" xfId="0" applyNumberFormat="1" applyFont="1" applyFill="1" applyBorder="1" applyAlignment="1">
      <alignment horizontal="center" vertical="center"/>
    </xf>
    <xf numFmtId="167" fontId="3" fillId="2" borderId="15" xfId="0" applyNumberFormat="1" applyFont="1" applyFill="1" applyBorder="1" applyAlignment="1">
      <alignment horizontal="center" vertical="center"/>
    </xf>
    <xf numFmtId="167" fontId="3" fillId="2" borderId="16" xfId="0" applyNumberFormat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685801</xdr:colOff>
      <xdr:row>4</xdr:row>
      <xdr:rowOff>186752</xdr:rowOff>
    </xdr:to>
    <xdr:pic>
      <xdr:nvPicPr>
        <xdr:cNvPr id="1097" name="Image 1" descr="G0 - HD:Users:jllangevin:Documents: AQCKV:LOGOS:  LOGO 2008:logo_ckq.tiff">
          <a:extLst>
            <a:ext uri="{FF2B5EF4-FFF2-40B4-BE49-F238E27FC236}">
              <a16:creationId xmlns:a16="http://schemas.microsoft.com/office/drawing/2014/main" id="{2AD23047-E0EE-40CA-B541-81D0B4D9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57350" cy="1177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showRuler="0" view="pageBreakPreview" zoomScaleNormal="100" zoomScaleSheetLayoutView="100" zoomScalePageLayoutView="90" workbookViewId="0">
      <selection activeCell="E26" sqref="E26:E27"/>
    </sheetView>
  </sheetViews>
  <sheetFormatPr baseColWidth="10" defaultRowHeight="12.75" x14ac:dyDescent="0.2"/>
  <cols>
    <col min="1" max="1" width="14.5703125" style="7" customWidth="1"/>
    <col min="2" max="2" width="11.5703125" style="7" customWidth="1"/>
    <col min="3" max="3" width="15.7109375" style="7" customWidth="1"/>
    <col min="4" max="4" width="13.7109375" style="7" customWidth="1"/>
    <col min="5" max="5" width="6" style="7" customWidth="1"/>
    <col min="6" max="7" width="7" style="7" bestFit="1" customWidth="1"/>
    <col min="8" max="8" width="2.85546875" style="7" customWidth="1"/>
    <col min="9" max="9" width="5" style="7" customWidth="1"/>
    <col min="10" max="10" width="2.85546875" style="7" customWidth="1"/>
    <col min="11" max="11" width="5" style="7" customWidth="1"/>
    <col min="12" max="12" width="2.85546875" style="7" customWidth="1"/>
    <col min="13" max="13" width="5" style="7" customWidth="1"/>
    <col min="14" max="14" width="10.140625" style="7" customWidth="1"/>
    <col min="15" max="16" width="10.85546875" style="7" customWidth="1"/>
    <col min="17" max="17" width="10.85546875" style="7" hidden="1" customWidth="1"/>
    <col min="18" max="19" width="7" style="6" hidden="1" customWidth="1"/>
    <col min="20" max="21" width="8.28515625" style="6" hidden="1" customWidth="1"/>
    <col min="22" max="24" width="7.140625" style="6" hidden="1" customWidth="1"/>
    <col min="25" max="25" width="7.42578125" style="7" hidden="1" customWidth="1"/>
    <col min="26" max="26" width="11.42578125" style="7" hidden="1" customWidth="1"/>
    <col min="27" max="16384" width="11.42578125" style="7"/>
  </cols>
  <sheetData>
    <row r="1" spans="1:25" ht="20.100000000000001" customHeight="1" thickBot="1" x14ac:dyDescent="0.3">
      <c r="A1" s="4"/>
      <c r="B1" s="4"/>
      <c r="C1" s="5" t="s">
        <v>41</v>
      </c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5" s="14" customFormat="1" ht="20.100000000000001" customHeight="1" thickBot="1" x14ac:dyDescent="0.3">
      <c r="A2" s="8"/>
      <c r="B2" s="8"/>
      <c r="C2" s="9" t="s">
        <v>8</v>
      </c>
      <c r="D2" s="65"/>
      <c r="E2" s="65"/>
      <c r="F2" s="65"/>
      <c r="G2" s="65"/>
      <c r="H2" s="65"/>
      <c r="I2" s="65"/>
      <c r="J2" s="10"/>
      <c r="K2" s="11"/>
      <c r="L2" s="62" t="s">
        <v>43</v>
      </c>
      <c r="M2" s="63"/>
      <c r="N2" s="60"/>
      <c r="O2" s="61"/>
      <c r="P2" s="12"/>
      <c r="Q2" s="13"/>
      <c r="R2" s="6"/>
      <c r="S2" s="6"/>
      <c r="T2" s="6"/>
      <c r="U2" s="6"/>
      <c r="V2" s="6"/>
      <c r="W2" s="6"/>
      <c r="X2" s="6"/>
    </row>
    <row r="3" spans="1:25" s="14" customFormat="1" ht="20.100000000000001" customHeight="1" thickBot="1" x14ac:dyDescent="0.3">
      <c r="A3" s="8"/>
      <c r="B3" s="8"/>
      <c r="C3" s="9" t="s">
        <v>21</v>
      </c>
      <c r="D3" s="66"/>
      <c r="E3" s="65"/>
      <c r="F3" s="65"/>
      <c r="G3" s="65"/>
      <c r="H3" s="65"/>
      <c r="I3" s="65"/>
      <c r="J3" s="10"/>
      <c r="K3" s="15"/>
      <c r="L3" s="15"/>
      <c r="M3" s="53" t="s">
        <v>50</v>
      </c>
      <c r="N3" s="64" t="s">
        <v>51</v>
      </c>
      <c r="O3" s="64"/>
      <c r="P3" s="15"/>
      <c r="Q3" s="16"/>
      <c r="R3" s="6"/>
      <c r="S3" s="6"/>
      <c r="T3" s="6"/>
      <c r="U3" s="6"/>
      <c r="V3" s="6"/>
      <c r="W3" s="6"/>
      <c r="X3" s="6"/>
    </row>
    <row r="4" spans="1:25" s="14" customFormat="1" ht="20.100000000000001" customHeight="1" thickBot="1" x14ac:dyDescent="0.25">
      <c r="A4" s="8"/>
      <c r="B4" s="8"/>
      <c r="C4" s="9" t="s">
        <v>19</v>
      </c>
      <c r="D4" s="65"/>
      <c r="E4" s="65"/>
      <c r="F4" s="65"/>
      <c r="G4" s="65"/>
      <c r="H4" s="65"/>
      <c r="I4" s="65"/>
      <c r="J4" s="10"/>
      <c r="K4" s="4"/>
      <c r="L4" s="4"/>
      <c r="M4" s="17"/>
      <c r="N4" s="15"/>
      <c r="O4" s="15"/>
      <c r="P4" s="15"/>
      <c r="Q4" s="4"/>
      <c r="R4" s="6"/>
      <c r="S4" s="6"/>
      <c r="T4" s="6"/>
      <c r="U4" s="6"/>
      <c r="V4" s="6"/>
      <c r="W4" s="6"/>
      <c r="X4" s="6"/>
    </row>
    <row r="5" spans="1:25" ht="20.100000000000001" customHeight="1" thickBot="1" x14ac:dyDescent="0.25">
      <c r="A5" s="4"/>
      <c r="B5" s="4"/>
      <c r="C5" s="9" t="s">
        <v>20</v>
      </c>
      <c r="D5" s="65"/>
      <c r="E5" s="65"/>
      <c r="F5" s="65"/>
      <c r="G5" s="65"/>
      <c r="H5" s="65"/>
      <c r="I5" s="65"/>
      <c r="J5" s="10"/>
      <c r="K5" s="4"/>
      <c r="L5" s="4"/>
      <c r="M5" s="17"/>
      <c r="N5" s="17"/>
      <c r="O5" s="17"/>
      <c r="P5" s="17"/>
      <c r="Q5" s="4"/>
    </row>
    <row r="6" spans="1:25" ht="5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5" ht="15.75" customHeight="1" x14ac:dyDescent="0.2">
      <c r="A7" s="56"/>
      <c r="B7" s="56"/>
      <c r="C7" s="57"/>
      <c r="D7" s="57"/>
      <c r="E7" s="69" t="s">
        <v>52</v>
      </c>
      <c r="F7" s="69"/>
      <c r="G7" s="69"/>
      <c r="H7" s="69" t="s">
        <v>10</v>
      </c>
      <c r="I7" s="69"/>
      <c r="J7" s="69"/>
      <c r="K7" s="69"/>
      <c r="L7" s="69"/>
      <c r="M7" s="69"/>
      <c r="N7" s="69" t="s">
        <v>14</v>
      </c>
      <c r="O7" s="54" t="s">
        <v>15</v>
      </c>
      <c r="P7" s="54" t="s">
        <v>1</v>
      </c>
      <c r="Q7" s="18"/>
    </row>
    <row r="8" spans="1:25" ht="15.75" customHeight="1" x14ac:dyDescent="0.2">
      <c r="A8" s="21" t="s">
        <v>0</v>
      </c>
      <c r="B8" s="58" t="s">
        <v>18</v>
      </c>
      <c r="C8" s="58" t="s">
        <v>2</v>
      </c>
      <c r="D8" s="59" t="s">
        <v>28</v>
      </c>
      <c r="E8" s="55" t="s">
        <v>9</v>
      </c>
      <c r="F8" s="22">
        <v>0.61</v>
      </c>
      <c r="G8" s="22">
        <v>0.45</v>
      </c>
      <c r="H8" s="69" t="s">
        <v>11</v>
      </c>
      <c r="I8" s="69"/>
      <c r="J8" s="69" t="s">
        <v>12</v>
      </c>
      <c r="K8" s="69"/>
      <c r="L8" s="69" t="s">
        <v>13</v>
      </c>
      <c r="M8" s="69"/>
      <c r="N8" s="69"/>
      <c r="O8" s="54" t="s">
        <v>16</v>
      </c>
      <c r="P8" s="54" t="s">
        <v>17</v>
      </c>
      <c r="Q8" s="6">
        <v>5110</v>
      </c>
      <c r="R8" s="6">
        <v>5401</v>
      </c>
      <c r="S8" s="6">
        <v>5402</v>
      </c>
      <c r="T8" s="6">
        <v>5403</v>
      </c>
      <c r="U8" s="6">
        <v>5408</v>
      </c>
      <c r="V8" s="6">
        <v>5412</v>
      </c>
      <c r="W8" s="6">
        <v>5422</v>
      </c>
      <c r="X8" s="6">
        <v>5432</v>
      </c>
      <c r="Y8" s="6">
        <v>5452</v>
      </c>
    </row>
    <row r="9" spans="1:25" s="27" customFormat="1" ht="14.1" customHeight="1" x14ac:dyDescent="0.25">
      <c r="A9" s="19">
        <v>45479</v>
      </c>
      <c r="B9" s="20" t="s">
        <v>25</v>
      </c>
      <c r="C9" s="21" t="s">
        <v>26</v>
      </c>
      <c r="D9" s="2" t="s">
        <v>48</v>
      </c>
      <c r="E9" s="1"/>
      <c r="F9" s="22">
        <f>IF(E9&lt;276,E9*0.61,IF(E9&gt;275,275*0.61))</f>
        <v>0</v>
      </c>
      <c r="G9" s="22">
        <f>IF(E9&gt;275,(E9-275)*0.45,0)</f>
        <v>0</v>
      </c>
      <c r="H9" s="1"/>
      <c r="I9" s="23">
        <f t="shared" ref="I9" si="0">H9*13</f>
        <v>0</v>
      </c>
      <c r="J9" s="1"/>
      <c r="K9" s="23">
        <f t="shared" ref="K9" si="1">J9*20</f>
        <v>0</v>
      </c>
      <c r="L9" s="1"/>
      <c r="M9" s="23">
        <f t="shared" ref="M9" si="2">L9*30</f>
        <v>0</v>
      </c>
      <c r="N9" s="3"/>
      <c r="O9" s="3"/>
      <c r="P9" s="24">
        <f>F9+G9+I9+K9+M9+N9+O9</f>
        <v>0</v>
      </c>
      <c r="Q9" s="25"/>
      <c r="R9" s="26">
        <f t="shared" ref="R9:R15" si="3">I9+K9+M9</f>
        <v>0</v>
      </c>
      <c r="S9" s="26">
        <f t="shared" ref="S9:S15" si="4">G9</f>
        <v>0</v>
      </c>
      <c r="T9" s="26">
        <f t="shared" ref="T9:U14" si="5">N9</f>
        <v>0</v>
      </c>
      <c r="U9" s="26">
        <f t="shared" si="5"/>
        <v>0</v>
      </c>
      <c r="V9" s="26"/>
      <c r="W9" s="26"/>
      <c r="X9" s="26"/>
      <c r="Y9" s="26"/>
    </row>
    <row r="10" spans="1:25" s="27" customFormat="1" ht="14.1" customHeight="1" x14ac:dyDescent="0.25">
      <c r="A10" s="19">
        <v>45479</v>
      </c>
      <c r="B10" s="20" t="s">
        <v>22</v>
      </c>
      <c r="C10" s="21" t="s">
        <v>26</v>
      </c>
      <c r="D10" s="2" t="s">
        <v>48</v>
      </c>
      <c r="E10" s="1"/>
      <c r="F10" s="22">
        <f t="shared" ref="F10" si="6">IF(E10&lt;276,E10*0.61,IF(E10&gt;275,275*0.61))</f>
        <v>0</v>
      </c>
      <c r="G10" s="22">
        <f t="shared" ref="G10" si="7">IF(E10&gt;275,(E10-275)*0.45,0)</f>
        <v>0</v>
      </c>
      <c r="H10" s="1"/>
      <c r="I10" s="23">
        <f t="shared" ref="I10:I30" si="8">H10*13</f>
        <v>0</v>
      </c>
      <c r="J10" s="1"/>
      <c r="K10" s="23">
        <f t="shared" ref="K10:K30" si="9">J10*20</f>
        <v>0</v>
      </c>
      <c r="L10" s="1"/>
      <c r="M10" s="23">
        <f t="shared" ref="M10:M30" si="10">L10*30</f>
        <v>0</v>
      </c>
      <c r="N10" s="3"/>
      <c r="O10" s="3"/>
      <c r="P10" s="24">
        <f t="shared" ref="P10:P30" si="11">F10+G10+I10+K10+M10+N10+O10</f>
        <v>0</v>
      </c>
      <c r="Q10" s="25"/>
      <c r="R10" s="26">
        <f t="shared" si="3"/>
        <v>0</v>
      </c>
      <c r="S10" s="26">
        <f t="shared" si="4"/>
        <v>0</v>
      </c>
      <c r="T10" s="26">
        <f t="shared" si="5"/>
        <v>0</v>
      </c>
      <c r="U10" s="26">
        <f t="shared" si="5"/>
        <v>0</v>
      </c>
      <c r="V10" s="26"/>
      <c r="W10" s="26"/>
      <c r="X10" s="26"/>
      <c r="Y10" s="26"/>
    </row>
    <row r="11" spans="1:25" s="27" customFormat="1" ht="14.1" customHeight="1" x14ac:dyDescent="0.25">
      <c r="A11" s="19">
        <v>45486</v>
      </c>
      <c r="B11" s="20" t="s">
        <v>39</v>
      </c>
      <c r="C11" s="21" t="s">
        <v>26</v>
      </c>
      <c r="D11" s="2" t="s">
        <v>48</v>
      </c>
      <c r="E11" s="1"/>
      <c r="F11" s="22">
        <f t="shared" ref="F11:F29" si="12">IF(E11&lt;276,E11*0.61,IF(E11&gt;275,275*0.61))</f>
        <v>0</v>
      </c>
      <c r="G11" s="22">
        <f t="shared" ref="G11:G29" si="13">IF(E11&gt;275,(E11-275)*0.45,0)</f>
        <v>0</v>
      </c>
      <c r="H11" s="1"/>
      <c r="I11" s="23">
        <f t="shared" si="8"/>
        <v>0</v>
      </c>
      <c r="J11" s="1"/>
      <c r="K11" s="23">
        <f t="shared" si="9"/>
        <v>0</v>
      </c>
      <c r="L11" s="1"/>
      <c r="M11" s="23">
        <f t="shared" si="10"/>
        <v>0</v>
      </c>
      <c r="N11" s="3"/>
      <c r="O11" s="3"/>
      <c r="P11" s="24">
        <f t="shared" si="11"/>
        <v>0</v>
      </c>
      <c r="Q11" s="25"/>
      <c r="R11" s="26">
        <f t="shared" si="3"/>
        <v>0</v>
      </c>
      <c r="S11" s="26">
        <f t="shared" si="4"/>
        <v>0</v>
      </c>
      <c r="T11" s="26">
        <f t="shared" si="5"/>
        <v>0</v>
      </c>
      <c r="U11" s="26">
        <f t="shared" si="5"/>
        <v>0</v>
      </c>
      <c r="V11" s="26"/>
      <c r="W11" s="26"/>
      <c r="X11" s="26"/>
      <c r="Y11" s="26"/>
    </row>
    <row r="12" spans="1:25" s="27" customFormat="1" ht="14.1" customHeight="1" x14ac:dyDescent="0.25">
      <c r="A12" s="19">
        <v>45486</v>
      </c>
      <c r="B12" s="20" t="s">
        <v>30</v>
      </c>
      <c r="C12" s="21" t="s">
        <v>26</v>
      </c>
      <c r="D12" s="2" t="s">
        <v>48</v>
      </c>
      <c r="E12" s="1"/>
      <c r="F12" s="22">
        <f t="shared" si="12"/>
        <v>0</v>
      </c>
      <c r="G12" s="22">
        <f t="shared" si="13"/>
        <v>0</v>
      </c>
      <c r="H12" s="1"/>
      <c r="I12" s="23">
        <f t="shared" si="8"/>
        <v>0</v>
      </c>
      <c r="J12" s="1"/>
      <c r="K12" s="23">
        <f t="shared" si="9"/>
        <v>0</v>
      </c>
      <c r="L12" s="1"/>
      <c r="M12" s="23">
        <f t="shared" si="10"/>
        <v>0</v>
      </c>
      <c r="N12" s="3"/>
      <c r="O12" s="3"/>
      <c r="P12" s="24">
        <f t="shared" si="11"/>
        <v>0</v>
      </c>
      <c r="Q12" s="25"/>
      <c r="R12" s="26">
        <f t="shared" si="3"/>
        <v>0</v>
      </c>
      <c r="S12" s="26">
        <f t="shared" si="4"/>
        <v>0</v>
      </c>
      <c r="T12" s="26">
        <f t="shared" si="5"/>
        <v>0</v>
      </c>
      <c r="U12" s="26">
        <f t="shared" si="5"/>
        <v>0</v>
      </c>
      <c r="V12" s="26"/>
      <c r="W12" s="26"/>
      <c r="X12" s="26"/>
      <c r="Y12" s="26"/>
    </row>
    <row r="13" spans="1:25" s="27" customFormat="1" ht="14.1" customHeight="1" x14ac:dyDescent="0.25">
      <c r="A13" s="19">
        <v>45493</v>
      </c>
      <c r="B13" s="20" t="s">
        <v>24</v>
      </c>
      <c r="C13" s="21" t="s">
        <v>26</v>
      </c>
      <c r="D13" s="2" t="s">
        <v>48</v>
      </c>
      <c r="E13" s="1"/>
      <c r="F13" s="22">
        <f t="shared" si="12"/>
        <v>0</v>
      </c>
      <c r="G13" s="22">
        <f t="shared" si="13"/>
        <v>0</v>
      </c>
      <c r="H13" s="1"/>
      <c r="I13" s="23">
        <f t="shared" si="8"/>
        <v>0</v>
      </c>
      <c r="J13" s="1"/>
      <c r="K13" s="23">
        <f t="shared" si="9"/>
        <v>0</v>
      </c>
      <c r="L13" s="1"/>
      <c r="M13" s="23">
        <f t="shared" si="10"/>
        <v>0</v>
      </c>
      <c r="N13" s="3"/>
      <c r="O13" s="3"/>
      <c r="P13" s="24">
        <f t="shared" si="11"/>
        <v>0</v>
      </c>
      <c r="Q13" s="25"/>
      <c r="R13" s="26">
        <f t="shared" si="3"/>
        <v>0</v>
      </c>
      <c r="S13" s="26">
        <f t="shared" si="4"/>
        <v>0</v>
      </c>
      <c r="T13" s="26">
        <f t="shared" ref="T13" si="14">N13</f>
        <v>0</v>
      </c>
      <c r="U13" s="26">
        <f t="shared" ref="U13" si="15">O13</f>
        <v>0</v>
      </c>
      <c r="V13" s="26"/>
      <c r="W13" s="26"/>
      <c r="X13" s="26"/>
      <c r="Y13" s="26"/>
    </row>
    <row r="14" spans="1:25" s="27" customFormat="1" ht="14.1" customHeight="1" x14ac:dyDescent="0.25">
      <c r="A14" s="19">
        <v>45493</v>
      </c>
      <c r="B14" s="20" t="s">
        <v>44</v>
      </c>
      <c r="C14" s="21" t="s">
        <v>26</v>
      </c>
      <c r="D14" s="2" t="s">
        <v>48</v>
      </c>
      <c r="E14" s="1"/>
      <c r="F14" s="22">
        <f t="shared" si="12"/>
        <v>0</v>
      </c>
      <c r="G14" s="22">
        <f t="shared" si="13"/>
        <v>0</v>
      </c>
      <c r="H14" s="1"/>
      <c r="I14" s="23">
        <f t="shared" si="8"/>
        <v>0</v>
      </c>
      <c r="J14" s="1"/>
      <c r="K14" s="23">
        <f t="shared" si="9"/>
        <v>0</v>
      </c>
      <c r="L14" s="1"/>
      <c r="M14" s="23">
        <f t="shared" si="10"/>
        <v>0</v>
      </c>
      <c r="N14" s="3"/>
      <c r="O14" s="3"/>
      <c r="P14" s="24">
        <f t="shared" si="11"/>
        <v>0</v>
      </c>
      <c r="Q14" s="25"/>
      <c r="R14" s="26">
        <f t="shared" si="3"/>
        <v>0</v>
      </c>
      <c r="S14" s="26">
        <f t="shared" si="4"/>
        <v>0</v>
      </c>
      <c r="T14" s="26">
        <f t="shared" si="5"/>
        <v>0</v>
      </c>
      <c r="U14" s="26">
        <f t="shared" si="5"/>
        <v>0</v>
      </c>
      <c r="V14" s="26"/>
      <c r="W14" s="26"/>
      <c r="X14" s="26"/>
      <c r="Y14" s="26"/>
    </row>
    <row r="15" spans="1:25" s="27" customFormat="1" ht="14.1" customHeight="1" x14ac:dyDescent="0.25">
      <c r="A15" s="19">
        <v>45500</v>
      </c>
      <c r="B15" s="20" t="s">
        <v>23</v>
      </c>
      <c r="C15" s="21" t="s">
        <v>26</v>
      </c>
      <c r="D15" s="2" t="s">
        <v>48</v>
      </c>
      <c r="E15" s="1"/>
      <c r="F15" s="22">
        <f t="shared" si="12"/>
        <v>0</v>
      </c>
      <c r="G15" s="22">
        <f t="shared" si="13"/>
        <v>0</v>
      </c>
      <c r="H15" s="1"/>
      <c r="I15" s="23">
        <f t="shared" si="8"/>
        <v>0</v>
      </c>
      <c r="J15" s="1"/>
      <c r="K15" s="23">
        <f t="shared" si="9"/>
        <v>0</v>
      </c>
      <c r="L15" s="1"/>
      <c r="M15" s="23">
        <f t="shared" si="10"/>
        <v>0</v>
      </c>
      <c r="N15" s="3"/>
      <c r="O15" s="3"/>
      <c r="P15" s="24">
        <f t="shared" si="11"/>
        <v>0</v>
      </c>
      <c r="Q15" s="25"/>
      <c r="R15" s="26">
        <f t="shared" si="3"/>
        <v>0</v>
      </c>
      <c r="S15" s="26">
        <f t="shared" si="4"/>
        <v>0</v>
      </c>
      <c r="T15" s="26">
        <f t="shared" ref="T15" si="16">N15</f>
        <v>0</v>
      </c>
      <c r="U15" s="26">
        <f t="shared" ref="U15" si="17">O15</f>
        <v>0</v>
      </c>
      <c r="V15" s="26"/>
      <c r="W15" s="26"/>
      <c r="X15" s="26"/>
      <c r="Y15" s="26"/>
    </row>
    <row r="16" spans="1:25" s="27" customFormat="1" ht="14.1" customHeight="1" x14ac:dyDescent="0.25">
      <c r="A16" s="19">
        <v>45506</v>
      </c>
      <c r="B16" s="20" t="s">
        <v>42</v>
      </c>
      <c r="C16" s="21" t="s">
        <v>33</v>
      </c>
      <c r="D16" s="2" t="s">
        <v>48</v>
      </c>
      <c r="E16" s="1"/>
      <c r="F16" s="22">
        <f t="shared" si="12"/>
        <v>0</v>
      </c>
      <c r="G16" s="22">
        <f t="shared" si="13"/>
        <v>0</v>
      </c>
      <c r="H16" s="1"/>
      <c r="I16" s="23">
        <f t="shared" si="8"/>
        <v>0</v>
      </c>
      <c r="J16" s="1"/>
      <c r="K16" s="23">
        <f t="shared" si="9"/>
        <v>0</v>
      </c>
      <c r="L16" s="1"/>
      <c r="M16" s="23">
        <f t="shared" si="10"/>
        <v>0</v>
      </c>
      <c r="N16" s="3"/>
      <c r="O16" s="3"/>
      <c r="P16" s="24">
        <f t="shared" si="11"/>
        <v>0</v>
      </c>
      <c r="Q16" s="25"/>
      <c r="R16" s="26"/>
      <c r="S16" s="26"/>
      <c r="T16" s="26"/>
      <c r="U16" s="26"/>
      <c r="V16" s="26"/>
      <c r="W16" s="26">
        <f>P16</f>
        <v>0</v>
      </c>
      <c r="X16" s="26"/>
      <c r="Y16" s="26"/>
    </row>
    <row r="17" spans="1:25" s="27" customFormat="1" ht="14.1" customHeight="1" x14ac:dyDescent="0.25">
      <c r="A17" s="19">
        <v>45507</v>
      </c>
      <c r="B17" s="20" t="s">
        <v>42</v>
      </c>
      <c r="C17" s="21" t="s">
        <v>33</v>
      </c>
      <c r="D17" s="2" t="s">
        <v>48</v>
      </c>
      <c r="E17" s="1"/>
      <c r="F17" s="22">
        <f t="shared" si="12"/>
        <v>0</v>
      </c>
      <c r="G17" s="22">
        <f t="shared" si="13"/>
        <v>0</v>
      </c>
      <c r="H17" s="1"/>
      <c r="I17" s="23">
        <f t="shared" si="8"/>
        <v>0</v>
      </c>
      <c r="J17" s="1"/>
      <c r="K17" s="23">
        <f t="shared" si="9"/>
        <v>0</v>
      </c>
      <c r="L17" s="1"/>
      <c r="M17" s="23">
        <f t="shared" si="10"/>
        <v>0</v>
      </c>
      <c r="N17" s="3"/>
      <c r="O17" s="3"/>
      <c r="P17" s="24">
        <f t="shared" si="11"/>
        <v>0</v>
      </c>
      <c r="Q17" s="25"/>
      <c r="R17" s="26"/>
      <c r="S17" s="26"/>
      <c r="T17" s="26"/>
      <c r="U17" s="26"/>
      <c r="V17" s="26"/>
      <c r="W17" s="26">
        <f>P17</f>
        <v>0</v>
      </c>
      <c r="X17" s="26"/>
      <c r="Y17" s="26"/>
    </row>
    <row r="18" spans="1:25" s="27" customFormat="1" ht="14.1" customHeight="1" x14ac:dyDescent="0.25">
      <c r="A18" s="19">
        <v>45508</v>
      </c>
      <c r="B18" s="20" t="s">
        <v>42</v>
      </c>
      <c r="C18" s="21" t="s">
        <v>33</v>
      </c>
      <c r="D18" s="2" t="s">
        <v>48</v>
      </c>
      <c r="E18" s="1"/>
      <c r="F18" s="22">
        <f t="shared" si="12"/>
        <v>0</v>
      </c>
      <c r="G18" s="22">
        <f t="shared" si="13"/>
        <v>0</v>
      </c>
      <c r="H18" s="1"/>
      <c r="I18" s="23">
        <f t="shared" si="8"/>
        <v>0</v>
      </c>
      <c r="J18" s="1"/>
      <c r="K18" s="23">
        <f t="shared" si="9"/>
        <v>0</v>
      </c>
      <c r="L18" s="1"/>
      <c r="M18" s="23">
        <f t="shared" si="10"/>
        <v>0</v>
      </c>
      <c r="N18" s="3"/>
      <c r="O18" s="3"/>
      <c r="P18" s="24">
        <f t="shared" si="11"/>
        <v>0</v>
      </c>
      <c r="Q18" s="25"/>
      <c r="R18" s="26"/>
      <c r="S18" s="26"/>
      <c r="T18" s="26"/>
      <c r="U18" s="26"/>
      <c r="V18" s="26"/>
      <c r="W18" s="26">
        <f>P18</f>
        <v>0</v>
      </c>
      <c r="X18" s="26"/>
      <c r="Y18" s="26"/>
    </row>
    <row r="19" spans="1:25" s="27" customFormat="1" ht="14.1" customHeight="1" x14ac:dyDescent="0.25">
      <c r="A19" s="19">
        <v>45513</v>
      </c>
      <c r="B19" s="20" t="s">
        <v>29</v>
      </c>
      <c r="C19" s="21" t="s">
        <v>34</v>
      </c>
      <c r="D19" s="2" t="s">
        <v>48</v>
      </c>
      <c r="E19" s="1"/>
      <c r="F19" s="22">
        <f t="shared" si="12"/>
        <v>0</v>
      </c>
      <c r="G19" s="22">
        <f t="shared" si="13"/>
        <v>0</v>
      </c>
      <c r="H19" s="1"/>
      <c r="I19" s="23">
        <f t="shared" si="8"/>
        <v>0</v>
      </c>
      <c r="J19" s="1"/>
      <c r="K19" s="23">
        <f t="shared" si="9"/>
        <v>0</v>
      </c>
      <c r="L19" s="1"/>
      <c r="M19" s="23">
        <f t="shared" si="10"/>
        <v>0</v>
      </c>
      <c r="N19" s="3"/>
      <c r="O19" s="3"/>
      <c r="P19" s="24">
        <f t="shared" si="11"/>
        <v>0</v>
      </c>
      <c r="Q19" s="25"/>
      <c r="R19" s="26"/>
      <c r="S19" s="26"/>
      <c r="T19" s="26"/>
      <c r="U19" s="26"/>
      <c r="V19" s="26">
        <f>P19</f>
        <v>0</v>
      </c>
      <c r="W19" s="26"/>
      <c r="X19" s="26"/>
      <c r="Y19" s="26"/>
    </row>
    <row r="20" spans="1:25" s="27" customFormat="1" ht="14.1" customHeight="1" x14ac:dyDescent="0.25">
      <c r="A20" s="19">
        <v>45514</v>
      </c>
      <c r="B20" s="20" t="s">
        <v>29</v>
      </c>
      <c r="C20" s="21" t="s">
        <v>34</v>
      </c>
      <c r="D20" s="2" t="s">
        <v>48</v>
      </c>
      <c r="E20" s="1"/>
      <c r="F20" s="22">
        <f t="shared" si="12"/>
        <v>0</v>
      </c>
      <c r="G20" s="22">
        <f t="shared" si="13"/>
        <v>0</v>
      </c>
      <c r="H20" s="1"/>
      <c r="I20" s="23">
        <f t="shared" si="8"/>
        <v>0</v>
      </c>
      <c r="J20" s="1"/>
      <c r="K20" s="23">
        <f t="shared" si="9"/>
        <v>0</v>
      </c>
      <c r="L20" s="1"/>
      <c r="M20" s="23">
        <f t="shared" si="10"/>
        <v>0</v>
      </c>
      <c r="N20" s="3"/>
      <c r="O20" s="3"/>
      <c r="P20" s="24">
        <f t="shared" si="11"/>
        <v>0</v>
      </c>
      <c r="Q20" s="25"/>
      <c r="R20" s="26"/>
      <c r="S20" s="26"/>
      <c r="T20" s="26"/>
      <c r="U20" s="26"/>
      <c r="V20" s="26">
        <f>P20</f>
        <v>0</v>
      </c>
      <c r="W20" s="26"/>
      <c r="X20" s="26"/>
      <c r="Y20" s="26"/>
    </row>
    <row r="21" spans="1:25" s="27" customFormat="1" ht="14.1" customHeight="1" x14ac:dyDescent="0.25">
      <c r="A21" s="19">
        <v>45515</v>
      </c>
      <c r="B21" s="20" t="s">
        <v>29</v>
      </c>
      <c r="C21" s="21" t="s">
        <v>34</v>
      </c>
      <c r="D21" s="2" t="s">
        <v>48</v>
      </c>
      <c r="E21" s="1"/>
      <c r="F21" s="22">
        <f t="shared" si="12"/>
        <v>0</v>
      </c>
      <c r="G21" s="22">
        <f t="shared" si="13"/>
        <v>0</v>
      </c>
      <c r="H21" s="1"/>
      <c r="I21" s="23">
        <f t="shared" si="8"/>
        <v>0</v>
      </c>
      <c r="J21" s="1"/>
      <c r="K21" s="23">
        <f t="shared" si="9"/>
        <v>0</v>
      </c>
      <c r="L21" s="1"/>
      <c r="M21" s="23">
        <f t="shared" si="10"/>
        <v>0</v>
      </c>
      <c r="N21" s="3"/>
      <c r="O21" s="3"/>
      <c r="P21" s="24">
        <f t="shared" si="11"/>
        <v>0</v>
      </c>
      <c r="Q21" s="25"/>
      <c r="R21" s="26"/>
      <c r="S21" s="26"/>
      <c r="T21" s="26"/>
      <c r="U21" s="26"/>
      <c r="V21" s="26">
        <f>P21</f>
        <v>0</v>
      </c>
      <c r="W21" s="26"/>
      <c r="X21" s="26"/>
      <c r="Y21" s="26"/>
    </row>
    <row r="22" spans="1:25" s="27" customFormat="1" ht="14.1" customHeight="1" x14ac:dyDescent="0.25">
      <c r="A22" s="19">
        <v>45570</v>
      </c>
      <c r="B22" s="20" t="s">
        <v>40</v>
      </c>
      <c r="C22" s="21" t="s">
        <v>27</v>
      </c>
      <c r="D22" s="2" t="s">
        <v>48</v>
      </c>
      <c r="E22" s="1"/>
      <c r="F22" s="22">
        <f t="shared" si="12"/>
        <v>0</v>
      </c>
      <c r="G22" s="22">
        <f t="shared" si="13"/>
        <v>0</v>
      </c>
      <c r="H22" s="1"/>
      <c r="I22" s="23">
        <f t="shared" si="8"/>
        <v>0</v>
      </c>
      <c r="J22" s="1"/>
      <c r="K22" s="23">
        <f t="shared" si="9"/>
        <v>0</v>
      </c>
      <c r="L22" s="1"/>
      <c r="M22" s="23">
        <f t="shared" si="10"/>
        <v>0</v>
      </c>
      <c r="N22" s="3"/>
      <c r="O22" s="3"/>
      <c r="P22" s="24">
        <f t="shared" si="11"/>
        <v>0</v>
      </c>
      <c r="Q22" s="25"/>
      <c r="R22" s="26"/>
      <c r="S22" s="26"/>
      <c r="T22" s="26"/>
      <c r="U22" s="26"/>
      <c r="V22" s="26"/>
      <c r="W22" s="26"/>
      <c r="X22" s="26">
        <f>P22</f>
        <v>0</v>
      </c>
      <c r="Y22" s="26"/>
    </row>
    <row r="23" spans="1:25" s="27" customFormat="1" ht="14.1" customHeight="1" x14ac:dyDescent="0.25">
      <c r="A23" s="19"/>
      <c r="B23" s="20" t="s">
        <v>46</v>
      </c>
      <c r="C23" s="21" t="s">
        <v>26</v>
      </c>
      <c r="D23" s="2" t="s">
        <v>48</v>
      </c>
      <c r="E23" s="1"/>
      <c r="F23" s="22">
        <f t="shared" si="12"/>
        <v>0</v>
      </c>
      <c r="G23" s="22">
        <f t="shared" si="13"/>
        <v>0</v>
      </c>
      <c r="H23" s="1"/>
      <c r="I23" s="23">
        <f t="shared" si="8"/>
        <v>0</v>
      </c>
      <c r="J23" s="1"/>
      <c r="K23" s="23">
        <f t="shared" si="9"/>
        <v>0</v>
      </c>
      <c r="L23" s="1"/>
      <c r="M23" s="23">
        <f t="shared" si="10"/>
        <v>0</v>
      </c>
      <c r="N23" s="3"/>
      <c r="O23" s="3"/>
      <c r="P23" s="24">
        <f t="shared" si="11"/>
        <v>0</v>
      </c>
      <c r="Q23" s="25"/>
      <c r="R23" s="26">
        <f>I23+K23+M23</f>
        <v>0</v>
      </c>
      <c r="S23" s="26">
        <f>G23</f>
        <v>0</v>
      </c>
      <c r="T23" s="26">
        <f t="shared" ref="T23" si="18">N23</f>
        <v>0</v>
      </c>
      <c r="U23" s="26">
        <f t="shared" ref="U23" si="19">O23</f>
        <v>0</v>
      </c>
      <c r="V23" s="26"/>
      <c r="W23" s="26"/>
      <c r="X23" s="26"/>
      <c r="Y23" s="26"/>
    </row>
    <row r="24" spans="1:25" s="27" customFormat="1" ht="14.1" customHeight="1" x14ac:dyDescent="0.25">
      <c r="A24" s="19"/>
      <c r="B24" s="20" t="s">
        <v>45</v>
      </c>
      <c r="C24" s="21" t="s">
        <v>26</v>
      </c>
      <c r="D24" s="2" t="s">
        <v>48</v>
      </c>
      <c r="E24" s="1"/>
      <c r="F24" s="22">
        <f t="shared" si="12"/>
        <v>0</v>
      </c>
      <c r="G24" s="22">
        <f t="shared" si="13"/>
        <v>0</v>
      </c>
      <c r="H24" s="1"/>
      <c r="I24" s="23">
        <f t="shared" si="8"/>
        <v>0</v>
      </c>
      <c r="J24" s="1"/>
      <c r="K24" s="23">
        <f t="shared" si="9"/>
        <v>0</v>
      </c>
      <c r="L24" s="1"/>
      <c r="M24" s="23">
        <f t="shared" si="10"/>
        <v>0</v>
      </c>
      <c r="N24" s="3"/>
      <c r="O24" s="3"/>
      <c r="P24" s="24">
        <f t="shared" si="11"/>
        <v>0</v>
      </c>
      <c r="Q24" s="25"/>
      <c r="R24" s="26">
        <f>I24+K24+M24</f>
        <v>0</v>
      </c>
      <c r="S24" s="26">
        <f>G24</f>
        <v>0</v>
      </c>
      <c r="T24" s="26">
        <f t="shared" ref="T24" si="20">N24</f>
        <v>0</v>
      </c>
      <c r="U24" s="26">
        <f t="shared" ref="U24" si="21">O24</f>
        <v>0</v>
      </c>
      <c r="V24" s="26"/>
      <c r="W24" s="26"/>
      <c r="X24" s="26"/>
      <c r="Y24" s="26"/>
    </row>
    <row r="25" spans="1:25" s="27" customFormat="1" ht="14.1" customHeight="1" x14ac:dyDescent="0.25">
      <c r="A25" s="19"/>
      <c r="B25" s="20" t="s">
        <v>47</v>
      </c>
      <c r="C25" s="21" t="s">
        <v>26</v>
      </c>
      <c r="D25" s="2" t="s">
        <v>48</v>
      </c>
      <c r="E25" s="1"/>
      <c r="F25" s="22">
        <f t="shared" si="12"/>
        <v>0</v>
      </c>
      <c r="G25" s="22">
        <f t="shared" si="13"/>
        <v>0</v>
      </c>
      <c r="H25" s="1"/>
      <c r="I25" s="23">
        <f t="shared" si="8"/>
        <v>0</v>
      </c>
      <c r="J25" s="1"/>
      <c r="K25" s="23">
        <f t="shared" si="9"/>
        <v>0</v>
      </c>
      <c r="L25" s="1"/>
      <c r="M25" s="23">
        <f t="shared" si="10"/>
        <v>0</v>
      </c>
      <c r="N25" s="3"/>
      <c r="O25" s="3"/>
      <c r="P25" s="24">
        <f t="shared" si="11"/>
        <v>0</v>
      </c>
      <c r="Q25" s="25"/>
      <c r="R25" s="26">
        <f>I25+K25+M25</f>
        <v>0</v>
      </c>
      <c r="S25" s="26">
        <f>G25</f>
        <v>0</v>
      </c>
      <c r="T25" s="26">
        <f t="shared" ref="T25:T26" si="22">N25</f>
        <v>0</v>
      </c>
      <c r="U25" s="26">
        <f t="shared" ref="U25:U26" si="23">O25</f>
        <v>0</v>
      </c>
      <c r="V25" s="26"/>
      <c r="W25" s="26"/>
      <c r="X25" s="26"/>
      <c r="Y25" s="26"/>
    </row>
    <row r="26" spans="1:25" s="27" customFormat="1" ht="14.1" customHeight="1" x14ac:dyDescent="0.25">
      <c r="A26" s="19"/>
      <c r="B26" s="20" t="s">
        <v>42</v>
      </c>
      <c r="C26" s="21" t="s">
        <v>26</v>
      </c>
      <c r="D26" s="2" t="s">
        <v>48</v>
      </c>
      <c r="E26" s="1"/>
      <c r="F26" s="22">
        <f t="shared" si="12"/>
        <v>0</v>
      </c>
      <c r="G26" s="22">
        <f t="shared" si="13"/>
        <v>0</v>
      </c>
      <c r="H26" s="1"/>
      <c r="I26" s="23">
        <f t="shared" si="8"/>
        <v>0</v>
      </c>
      <c r="J26" s="1"/>
      <c r="K26" s="23">
        <f t="shared" si="9"/>
        <v>0</v>
      </c>
      <c r="L26" s="1"/>
      <c r="M26" s="23">
        <f t="shared" si="10"/>
        <v>0</v>
      </c>
      <c r="N26" s="3"/>
      <c r="O26" s="3"/>
      <c r="P26" s="24">
        <f t="shared" si="11"/>
        <v>0</v>
      </c>
      <c r="Q26" s="25"/>
      <c r="R26" s="26">
        <f>I26+K26+M26</f>
        <v>0</v>
      </c>
      <c r="S26" s="26">
        <f>G26</f>
        <v>0</v>
      </c>
      <c r="T26" s="26">
        <f t="shared" si="22"/>
        <v>0</v>
      </c>
      <c r="U26" s="26">
        <f t="shared" si="23"/>
        <v>0</v>
      </c>
      <c r="V26" s="26"/>
      <c r="W26" s="26"/>
      <c r="X26" s="26"/>
      <c r="Y26" s="26"/>
    </row>
    <row r="27" spans="1:25" s="27" customFormat="1" ht="14.1" customHeight="1" x14ac:dyDescent="0.25">
      <c r="A27" s="19"/>
      <c r="B27" s="20" t="s">
        <v>29</v>
      </c>
      <c r="C27" s="21" t="s">
        <v>26</v>
      </c>
      <c r="D27" s="2" t="s">
        <v>48</v>
      </c>
      <c r="E27" s="1"/>
      <c r="F27" s="22">
        <f t="shared" si="12"/>
        <v>0</v>
      </c>
      <c r="G27" s="22">
        <f t="shared" si="13"/>
        <v>0</v>
      </c>
      <c r="H27" s="1"/>
      <c r="I27" s="23">
        <f t="shared" si="8"/>
        <v>0</v>
      </c>
      <c r="J27" s="1"/>
      <c r="K27" s="23">
        <f t="shared" si="9"/>
        <v>0</v>
      </c>
      <c r="L27" s="1"/>
      <c r="M27" s="23">
        <f t="shared" si="10"/>
        <v>0</v>
      </c>
      <c r="N27" s="3"/>
      <c r="O27" s="3"/>
      <c r="P27" s="24">
        <f t="shared" si="11"/>
        <v>0</v>
      </c>
      <c r="Q27" s="25"/>
      <c r="R27" s="26">
        <f>I27+K27+M27</f>
        <v>0</v>
      </c>
      <c r="S27" s="26">
        <f>G27</f>
        <v>0</v>
      </c>
      <c r="T27" s="26">
        <f t="shared" ref="T27" si="24">N27</f>
        <v>0</v>
      </c>
      <c r="U27" s="26">
        <f t="shared" ref="U27" si="25">O27</f>
        <v>0</v>
      </c>
      <c r="V27" s="26"/>
      <c r="W27" s="26"/>
      <c r="X27" s="26"/>
      <c r="Y27" s="26"/>
    </row>
    <row r="28" spans="1:25" s="27" customFormat="1" ht="14.1" customHeight="1" x14ac:dyDescent="0.25">
      <c r="A28" s="19"/>
      <c r="B28" s="20"/>
      <c r="C28" s="21" t="s">
        <v>32</v>
      </c>
      <c r="D28" s="2" t="s">
        <v>48</v>
      </c>
      <c r="E28" s="1"/>
      <c r="F28" s="22">
        <f t="shared" si="12"/>
        <v>0</v>
      </c>
      <c r="G28" s="22">
        <f t="shared" si="13"/>
        <v>0</v>
      </c>
      <c r="H28" s="1"/>
      <c r="I28" s="23">
        <f t="shared" si="8"/>
        <v>0</v>
      </c>
      <c r="J28" s="1"/>
      <c r="K28" s="23">
        <f t="shared" si="9"/>
        <v>0</v>
      </c>
      <c r="L28" s="1"/>
      <c r="M28" s="23">
        <f t="shared" si="10"/>
        <v>0</v>
      </c>
      <c r="N28" s="3"/>
      <c r="O28" s="3"/>
      <c r="P28" s="24">
        <f t="shared" si="11"/>
        <v>0</v>
      </c>
      <c r="Q28" s="25"/>
      <c r="R28" s="26"/>
      <c r="S28" s="26"/>
      <c r="T28" s="26"/>
      <c r="U28" s="26"/>
      <c r="V28" s="26"/>
      <c r="W28" s="26"/>
      <c r="X28" s="26"/>
      <c r="Y28" s="26">
        <f>P28</f>
        <v>0</v>
      </c>
    </row>
    <row r="29" spans="1:25" s="27" customFormat="1" ht="14.1" customHeight="1" x14ac:dyDescent="0.25">
      <c r="A29" s="19"/>
      <c r="B29" s="20"/>
      <c r="C29" s="21" t="s">
        <v>32</v>
      </c>
      <c r="D29" s="2" t="s">
        <v>48</v>
      </c>
      <c r="E29" s="1"/>
      <c r="F29" s="22">
        <f t="shared" si="12"/>
        <v>0</v>
      </c>
      <c r="G29" s="22">
        <f t="shared" si="13"/>
        <v>0</v>
      </c>
      <c r="H29" s="1"/>
      <c r="I29" s="23">
        <f t="shared" si="8"/>
        <v>0</v>
      </c>
      <c r="J29" s="1"/>
      <c r="K29" s="23">
        <f t="shared" si="9"/>
        <v>0</v>
      </c>
      <c r="L29" s="1"/>
      <c r="M29" s="23">
        <f t="shared" si="10"/>
        <v>0</v>
      </c>
      <c r="N29" s="3"/>
      <c r="O29" s="3"/>
      <c r="P29" s="24">
        <f t="shared" si="11"/>
        <v>0</v>
      </c>
      <c r="Q29" s="25"/>
      <c r="R29" s="26"/>
      <c r="S29" s="26"/>
      <c r="T29" s="26"/>
      <c r="U29" s="26"/>
      <c r="V29" s="26"/>
      <c r="W29" s="26"/>
      <c r="X29" s="26"/>
      <c r="Y29" s="26">
        <f>P29</f>
        <v>0</v>
      </c>
    </row>
    <row r="30" spans="1:25" s="27" customFormat="1" ht="14.1" customHeight="1" x14ac:dyDescent="0.25">
      <c r="A30" s="28"/>
      <c r="B30" s="29"/>
      <c r="C30" s="29"/>
      <c r="D30" s="2"/>
      <c r="E30" s="1"/>
      <c r="F30" s="22"/>
      <c r="G30" s="22"/>
      <c r="H30" s="1"/>
      <c r="I30" s="23">
        <f t="shared" si="8"/>
        <v>0</v>
      </c>
      <c r="J30" s="1"/>
      <c r="K30" s="23">
        <f t="shared" si="9"/>
        <v>0</v>
      </c>
      <c r="L30" s="1"/>
      <c r="M30" s="23">
        <f t="shared" si="10"/>
        <v>0</v>
      </c>
      <c r="N30" s="3"/>
      <c r="O30" s="3"/>
      <c r="P30" s="24">
        <f t="shared" si="11"/>
        <v>0</v>
      </c>
      <c r="Q30" s="25"/>
      <c r="R30" s="26"/>
      <c r="S30" s="26"/>
      <c r="T30" s="26"/>
      <c r="U30" s="26"/>
      <c r="V30" s="26"/>
      <c r="W30" s="26"/>
      <c r="X30" s="26"/>
    </row>
    <row r="31" spans="1:25" s="36" customFormat="1" ht="20.25" customHeight="1" thickBot="1" x14ac:dyDescent="0.25">
      <c r="A31" s="30" t="s">
        <v>3</v>
      </c>
      <c r="B31" s="31"/>
      <c r="C31" s="31"/>
      <c r="D31" s="31"/>
      <c r="E31" s="31"/>
      <c r="F31" s="31"/>
      <c r="G31" s="32"/>
      <c r="H31" s="31"/>
      <c r="I31" s="31"/>
      <c r="J31" s="31"/>
      <c r="K31" s="31"/>
      <c r="L31" s="31"/>
      <c r="M31" s="31"/>
      <c r="N31" s="33"/>
      <c r="O31" s="34" t="s">
        <v>1</v>
      </c>
      <c r="P31" s="35">
        <f t="shared" ref="P31:Y31" si="26">SUM(P9:P30)</f>
        <v>0</v>
      </c>
      <c r="Q31" s="26">
        <f t="shared" si="26"/>
        <v>0</v>
      </c>
      <c r="R31" s="26">
        <f t="shared" si="26"/>
        <v>0</v>
      </c>
      <c r="S31" s="26">
        <f t="shared" si="26"/>
        <v>0</v>
      </c>
      <c r="T31" s="26">
        <f t="shared" si="26"/>
        <v>0</v>
      </c>
      <c r="U31" s="26">
        <f t="shared" si="26"/>
        <v>0</v>
      </c>
      <c r="V31" s="26">
        <f t="shared" si="26"/>
        <v>0</v>
      </c>
      <c r="W31" s="26">
        <f t="shared" si="26"/>
        <v>0</v>
      </c>
      <c r="X31" s="26">
        <f t="shared" si="26"/>
        <v>0</v>
      </c>
      <c r="Y31" s="26">
        <f t="shared" si="26"/>
        <v>0</v>
      </c>
    </row>
    <row r="32" spans="1:25" ht="5.25" customHeight="1" thickTop="1" thickBo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Y32" s="6"/>
    </row>
    <row r="33" spans="1:25" s="39" customFormat="1" ht="19.5" customHeight="1" thickBot="1" x14ac:dyDescent="0.25">
      <c r="A33" s="37" t="s">
        <v>5</v>
      </c>
      <c r="B33" s="67"/>
      <c r="C33" s="68"/>
      <c r="D33" s="37" t="s">
        <v>4</v>
      </c>
      <c r="E33" s="67"/>
      <c r="F33" s="75"/>
      <c r="G33" s="75"/>
      <c r="H33" s="75"/>
      <c r="I33" s="75"/>
      <c r="J33" s="68"/>
      <c r="K33" s="73" t="s">
        <v>7</v>
      </c>
      <c r="L33" s="73"/>
      <c r="M33" s="74"/>
      <c r="N33" s="38"/>
      <c r="O33" s="37" t="s">
        <v>6</v>
      </c>
      <c r="P33" s="38"/>
      <c r="Q33" s="6">
        <v>5110</v>
      </c>
      <c r="R33" s="6">
        <v>5401</v>
      </c>
      <c r="S33" s="6">
        <v>5402</v>
      </c>
      <c r="T33" s="6">
        <v>5403</v>
      </c>
      <c r="U33" s="6">
        <v>5408</v>
      </c>
      <c r="V33" s="6">
        <v>5412</v>
      </c>
      <c r="W33" s="6">
        <v>5422</v>
      </c>
      <c r="X33" s="6">
        <v>5432</v>
      </c>
      <c r="Y33" s="6">
        <v>5452</v>
      </c>
    </row>
    <row r="34" spans="1:25" s="39" customFormat="1" ht="8.25" customHeight="1" thickBot="1" x14ac:dyDescent="0.25">
      <c r="A34" s="15"/>
      <c r="B34" s="15"/>
      <c r="C34" s="15"/>
      <c r="D34" s="15"/>
      <c r="E34" s="4"/>
      <c r="F34" s="4"/>
      <c r="G34" s="4"/>
      <c r="H34" s="15"/>
      <c r="I34" s="15"/>
      <c r="J34" s="15"/>
      <c r="K34" s="15"/>
      <c r="L34" s="15"/>
      <c r="M34" s="4"/>
      <c r="N34" s="4"/>
      <c r="O34" s="4"/>
      <c r="P34" s="4"/>
      <c r="Q34" s="4"/>
      <c r="R34" s="27"/>
      <c r="S34" s="27"/>
      <c r="T34" s="27"/>
      <c r="U34" s="27"/>
      <c r="V34" s="27"/>
      <c r="W34" s="27"/>
      <c r="X34" s="27"/>
    </row>
    <row r="35" spans="1:25" s="43" customFormat="1" ht="12" customHeight="1" x14ac:dyDescent="0.25">
      <c r="A35" s="40">
        <f>LOOKUP(A$36,$Q$33:$Y$33,$Q$31:$Y$31)</f>
        <v>0</v>
      </c>
      <c r="B35" s="40">
        <f>LOOKUP(B$36,$Q$33:$Y$33,$Q$31:$Y$31)</f>
        <v>0</v>
      </c>
      <c r="C35" s="40">
        <f>LOOKUP(C$36,$Q$33:$Y$33,$Q$31:$Y$31)</f>
        <v>0</v>
      </c>
      <c r="D35" s="40">
        <f>LOOKUP(D$36,$Q$33:$Y$33,$Q$31:$Y$31)</f>
        <v>0</v>
      </c>
      <c r="E35" s="76">
        <f>LOOKUP(E$36,$Q$33:$Y$33,$Q$31:$Y$31)</f>
        <v>0</v>
      </c>
      <c r="F35" s="77"/>
      <c r="G35" s="78"/>
      <c r="H35" s="76">
        <f>LOOKUP(H$36,$Q$33:$Y$33,$Q$31:$Y$31)</f>
        <v>0</v>
      </c>
      <c r="I35" s="77"/>
      <c r="J35" s="78"/>
      <c r="K35" s="76">
        <f>LOOKUP(K$36,$Q$33:$Y$33,$Q$31:$Y$31)</f>
        <v>0</v>
      </c>
      <c r="L35" s="77"/>
      <c r="M35" s="78"/>
      <c r="N35" s="40">
        <f>LOOKUP(N$36,$Q$33:$Y$33,$Q$31:$Y$31)</f>
        <v>0</v>
      </c>
      <c r="O35" s="40">
        <f>LOOKUP(O$36,$Q$33:$Y$33,$Q$31:$Y$31)</f>
        <v>0</v>
      </c>
      <c r="P35" s="41">
        <f>SUM(A35:O35)</f>
        <v>0</v>
      </c>
      <c r="Q35" s="42"/>
      <c r="S35" s="44"/>
    </row>
    <row r="36" spans="1:25" s="43" customFormat="1" ht="12" customHeight="1" thickBot="1" x14ac:dyDescent="0.3">
      <c r="A36" s="45">
        <v>5401</v>
      </c>
      <c r="B36" s="45">
        <v>5402</v>
      </c>
      <c r="C36" s="45">
        <v>5403</v>
      </c>
      <c r="D36" s="46">
        <v>5408</v>
      </c>
      <c r="E36" s="70">
        <v>5412</v>
      </c>
      <c r="F36" s="71"/>
      <c r="G36" s="72"/>
      <c r="H36" s="70">
        <v>5422</v>
      </c>
      <c r="I36" s="71"/>
      <c r="J36" s="72"/>
      <c r="K36" s="70">
        <v>5432</v>
      </c>
      <c r="L36" s="71"/>
      <c r="M36" s="72"/>
      <c r="N36" s="47">
        <v>5452</v>
      </c>
      <c r="O36" s="47">
        <v>5110</v>
      </c>
      <c r="P36" s="48" t="s">
        <v>1</v>
      </c>
      <c r="Q36" s="49"/>
    </row>
    <row r="37" spans="1:25" s="52" customFormat="1" x14ac:dyDescent="0.2">
      <c r="A37" s="50" t="s">
        <v>31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51"/>
      <c r="T37" s="51"/>
      <c r="U37" s="51"/>
      <c r="V37" s="51"/>
      <c r="W37" s="51"/>
      <c r="X37" s="51"/>
    </row>
  </sheetData>
  <sheetProtection algorithmName="SHA-512" hashValue="hJvTJDEAFanONzD6T2o4hUzRJ+YFIw4vGUEHDWlEj2uDZ7rCA2J/57r3p5sf8JeY2HZdOoSqOLhaMUWNpk6Q0A==" saltValue="PbmN1yQ2LsDJNwPZMeIuxQ==" spinCount="100000" sheet="1" objects="1" scenarios="1"/>
  <sortState xmlns:xlrd2="http://schemas.microsoft.com/office/spreadsheetml/2017/richdata2" ref="A23:C27">
    <sortCondition ref="A23:A27"/>
    <sortCondition ref="B23:B27"/>
  </sortState>
  <mergeCells count="22">
    <mergeCell ref="E36:G36"/>
    <mergeCell ref="H36:J36"/>
    <mergeCell ref="K36:M36"/>
    <mergeCell ref="H8:I8"/>
    <mergeCell ref="K33:M33"/>
    <mergeCell ref="E33:J33"/>
    <mergeCell ref="K35:M35"/>
    <mergeCell ref="E35:G35"/>
    <mergeCell ref="H35:J35"/>
    <mergeCell ref="J8:K8"/>
    <mergeCell ref="B33:C33"/>
    <mergeCell ref="L8:M8"/>
    <mergeCell ref="N7:N8"/>
    <mergeCell ref="E7:G7"/>
    <mergeCell ref="H7:M7"/>
    <mergeCell ref="N2:O2"/>
    <mergeCell ref="L2:M2"/>
    <mergeCell ref="N3:O3"/>
    <mergeCell ref="D4:I4"/>
    <mergeCell ref="D5:I5"/>
    <mergeCell ref="D2:I2"/>
    <mergeCell ref="D3:I3"/>
  </mergeCells>
  <conditionalFormatting sqref="E9:E30">
    <cfRule type="cellIs" dxfId="4" priority="1" operator="greaterThan">
      <formula>0</formula>
    </cfRule>
  </conditionalFormatting>
  <conditionalFormatting sqref="H9:H30">
    <cfRule type="cellIs" dxfId="3" priority="17" operator="greaterThan">
      <formula>0</formula>
    </cfRule>
  </conditionalFormatting>
  <conditionalFormatting sqref="J9:J30">
    <cfRule type="cellIs" dxfId="2" priority="6" operator="greaterThan">
      <formula>0</formula>
    </cfRule>
  </conditionalFormatting>
  <conditionalFormatting sqref="L9:L30">
    <cfRule type="cellIs" dxfId="1" priority="5" operator="greaterThan">
      <formula>0</formula>
    </cfRule>
  </conditionalFormatting>
  <conditionalFormatting sqref="N9:P30">
    <cfRule type="cellIs" dxfId="0" priority="11" operator="greaterThan">
      <formula>0</formula>
    </cfRule>
  </conditionalFormatting>
  <pageMargins left="0.31496062992125984" right="0.31496062992125984" top="0.59055118110236227" bottom="0.59055118110236227" header="0.31496062992125984" footer="0.31496062992125984"/>
  <pageSetup orientation="landscape" horizontalDpi="300" verticalDpi="300" r:id="rId1"/>
  <headerFooter>
    <oddHeader>&amp;C&amp;"Arial,Gras"&amp;14&amp;K002060BULLETIN DE DÉPENSES</oddHeader>
    <oddFooter>&amp;C&amp;K002060 CP 34039, Lachine (Québec) H8S 4H4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790FA4-D37F-487A-AD61-84E3350DA557}">
          <x14:formula1>
            <xm:f>Feuil2!$A$1:$A$6</xm:f>
          </x14:formula1>
          <xm:sqref>D9:D29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48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38</v>
      </c>
    </row>
    <row r="5" spans="1:1" x14ac:dyDescent="0.25">
      <c r="A5" t="s">
        <v>37</v>
      </c>
    </row>
    <row r="6" spans="1:1" x14ac:dyDescent="0.25">
      <c r="A6" t="s">
        <v>49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dépenses</vt:lpstr>
      <vt:lpstr>Feuil2</vt:lpstr>
      <vt:lpstr>'Bulletin de dépenses'!Zone_d_impression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Franck Gomez</cp:lastModifiedBy>
  <cp:lastPrinted>2024-09-10T13:25:59Z</cp:lastPrinted>
  <dcterms:created xsi:type="dcterms:W3CDTF">2009-04-05T18:26:39Z</dcterms:created>
  <dcterms:modified xsi:type="dcterms:W3CDTF">2024-09-12T23:53:01Z</dcterms:modified>
</cp:coreProperties>
</file>